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izsergio.filho\Downloads\"/>
    </mc:Choice>
  </mc:AlternateContent>
  <xr:revisionPtr revIDLastSave="0" documentId="13_ncr:1_{61FE9EDC-E2F1-49C8-BEEB-7BF19B59A94F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Convênios PCES" sheetId="1" r:id="rId1"/>
  </sheets>
  <definedNames>
    <definedName name="_xlnm._FilterDatabase" localSheetId="0" hidden="1">'Convênios PCES'!$A$4:$K$39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1" i="1" l="1"/>
  <c r="I39" i="1"/>
  <c r="J39" i="1" s="1"/>
  <c r="I38" i="1"/>
  <c r="J38" i="1" s="1"/>
  <c r="I37" i="1"/>
  <c r="J37" i="1" s="1"/>
  <c r="I36" i="1"/>
  <c r="J36" i="1" s="1"/>
  <c r="I35" i="1"/>
  <c r="J35" i="1" s="1"/>
  <c r="J34" i="1"/>
  <c r="I34" i="1"/>
  <c r="I33" i="1"/>
  <c r="J33" i="1" s="1"/>
  <c r="I32" i="1"/>
  <c r="J32" i="1" s="1"/>
  <c r="I31" i="1"/>
  <c r="J31" i="1" s="1"/>
  <c r="I30" i="1"/>
  <c r="J30" i="1" s="1"/>
  <c r="I29" i="1"/>
  <c r="J29" i="1" s="1"/>
  <c r="J28" i="1"/>
  <c r="I28" i="1"/>
  <c r="I27" i="1"/>
  <c r="J27" i="1" s="1"/>
  <c r="I26" i="1"/>
  <c r="J26" i="1" s="1"/>
  <c r="I25" i="1"/>
  <c r="J25" i="1" s="1"/>
  <c r="I24" i="1"/>
  <c r="J24" i="1" s="1"/>
  <c r="I23" i="1"/>
  <c r="J23" i="1" s="1"/>
  <c r="J22" i="1"/>
  <c r="I22" i="1"/>
  <c r="I21" i="1"/>
  <c r="J21" i="1" s="1"/>
  <c r="I20" i="1"/>
  <c r="J20" i="1" s="1"/>
  <c r="I19" i="1"/>
  <c r="J19" i="1" s="1"/>
  <c r="I18" i="1"/>
  <c r="J18" i="1" s="1"/>
  <c r="I17" i="1"/>
  <c r="J17" i="1" s="1"/>
  <c r="J16" i="1"/>
  <c r="I16" i="1"/>
  <c r="I15" i="1"/>
  <c r="J15" i="1" s="1"/>
  <c r="I14" i="1"/>
  <c r="J14" i="1" s="1"/>
  <c r="J13" i="1"/>
  <c r="J12" i="1"/>
  <c r="I12" i="1"/>
  <c r="J11" i="1"/>
  <c r="J10" i="1"/>
  <c r="J9" i="1"/>
  <c r="J8" i="1"/>
  <c r="J7" i="1"/>
  <c r="J6" i="1"/>
  <c r="J5" i="1"/>
  <c r="D43" i="1" l="1"/>
  <c r="D42" i="1"/>
</calcChain>
</file>

<file path=xl/sharedStrings.xml><?xml version="1.0" encoding="utf-8"?>
<sst xmlns="http://schemas.openxmlformats.org/spreadsheetml/2006/main" count="226" uniqueCount="189">
  <si>
    <t>POLÍCIA CIVIL DO ESTADO DO ESPÍRITO SANTO – Convênios e Acordos de Cooperação</t>
  </si>
  <si>
    <t>Fonte: E-Docs 2026-6SVJWL (cópia simples, capturado em 22/09/2026). Quando o documento informa só o prazo, o término é calculado (início + prazo). A situação é calculada em relação à data de hoje.</t>
  </si>
  <si>
    <t>Nº</t>
  </si>
  <si>
    <t>E-Docs</t>
  </si>
  <si>
    <t>Link</t>
  </si>
  <si>
    <t>Partes</t>
  </si>
  <si>
    <t>Objeto</t>
  </si>
  <si>
    <t>Vigência (texto original)</t>
  </si>
  <si>
    <t>Início</t>
  </si>
  <si>
    <t>Prazo (meses)</t>
  </si>
  <si>
    <t>Término</t>
  </si>
  <si>
    <t>Situação</t>
  </si>
  <si>
    <t>Valor</t>
  </si>
  <si>
    <t>2022-B8PH7</t>
  </si>
  <si>
    <t>https://e-docs.es.gov.br/Processo/Protocolo/2022-B8PH7</t>
  </si>
  <si>
    <t>PCES x Domingos Martins</t>
  </si>
  <si>
    <t>Funcionamento de posto de identificação Domingos Martins</t>
  </si>
  <si>
    <t>02/12/22 a 02/12/26</t>
  </si>
  <si>
    <t>Sem repasse financeiro</t>
  </si>
  <si>
    <t>2022-8TP09</t>
  </si>
  <si>
    <t>https://e-docs.es.gov.br/Processo/Protocolo/2022-8TP09</t>
  </si>
  <si>
    <t>PCES x Santa Maria de Jetibá</t>
  </si>
  <si>
    <t>Funcionamento de posto de identificação Santa Maria de Jetibá</t>
  </si>
  <si>
    <t>30/12/22 a 31/12/26</t>
  </si>
  <si>
    <t>2022-F45FW</t>
  </si>
  <si>
    <t>https://e-docs.es.gov.br/Processo/Protocolo/2022-F45FW</t>
  </si>
  <si>
    <t>PCES x Afonso Cláudio</t>
  </si>
  <si>
    <t>Cessão de servidores para posto de identificação em Afonso Cláudio</t>
  </si>
  <si>
    <t>11/04/22 a 11/04/26</t>
  </si>
  <si>
    <t>2022-FS77M</t>
  </si>
  <si>
    <t>https://e-docs.es.gov.br/Processo/Protocolo/2022-FS77M</t>
  </si>
  <si>
    <t>PCES x São Gabriel da Palha</t>
  </si>
  <si>
    <t>Funcionamento de posto de identificação São Gabriel da Palha</t>
  </si>
  <si>
    <t>09/11/22 a 09/11/26</t>
  </si>
  <si>
    <t>2022-SP5GM</t>
  </si>
  <si>
    <t>https://e-docs.es.gov.br/Processo/Protocolo/2022-SP5GM</t>
  </si>
  <si>
    <t>PCES x São Roque do Canaã</t>
  </si>
  <si>
    <t>Funcionamento de posto de identificação São Roque do Canaã</t>
  </si>
  <si>
    <t>01/04/22 a 01/04/26</t>
  </si>
  <si>
    <t>2020-0J8FQ</t>
  </si>
  <si>
    <t>https://e-docs.es.gov.br/Processo/Protocolo/2020-0J8FQ</t>
  </si>
  <si>
    <t>PCES x SESP x TJES</t>
  </si>
  <si>
    <t>Utilização do sistema criminal da PCES para inserção de comunicações de extinção, condenação, absolvição e emissão de folhas de antecedentes criminais</t>
  </si>
  <si>
    <t>10/03/23 a 10/03/27</t>
  </si>
  <si>
    <t>2023-J1W0G</t>
  </si>
  <si>
    <t>https://e-docs.es.gov.br/Processo/Protocolo/2023-J1W0G</t>
  </si>
  <si>
    <t>PCES x SEJUS</t>
  </si>
  <si>
    <t>Coleta de material genético dos indivíduos condenados pelos crimes dispostos no art. 9º-A da Lei nº 7.210/1984</t>
  </si>
  <si>
    <t>01/06/23 a 31/10/23</t>
  </si>
  <si>
    <t>2023-69D0L</t>
  </si>
  <si>
    <t>https://e-docs.es.gov.br/Processo/Protocolo/2023-69D0L/2024-06QJNX</t>
  </si>
  <si>
    <t>PCES x SESP-ES x SESP-MT x PJ-MT</t>
  </si>
  <si>
    <t>Cessão e compartilhamento de informações e conhecimentos técnicos referentes ao Sistema DELFOS</t>
  </si>
  <si>
    <t>60 meses, a contar de 04/06/2025</t>
  </si>
  <si>
    <t>2024-SK4Z9</t>
  </si>
  <si>
    <t>https://e-docs.es.gov.br/Processo/Protocolo/2024-SK4Z9/2024-J2JMVB</t>
  </si>
  <si>
    <t>PCES x Condomínio Shopping Vitória</t>
  </si>
  <si>
    <t>Instalação de totem de autoatendimento para registro de ocorrências no sistema Delegacia On Line - DEON</t>
  </si>
  <si>
    <t>11/07/2024 a 31/12/2026</t>
  </si>
  <si>
    <t>2022-GR3WH</t>
  </si>
  <si>
    <t>https://e-docs.es.gov.br/Processo/Protocolo/2022-GR3WH</t>
  </si>
  <si>
    <t>PCES x JUCEES</t>
  </si>
  <si>
    <t>Acesso ao banco de dados cadastrais e a visualização dos atos digitalizados do cadastro das empresas registradas na JUCEES, por consulta ao Sistema</t>
  </si>
  <si>
    <t>Período de 60 meses, a contar de 09/08/2022</t>
  </si>
  <si>
    <t>2021-98S7T</t>
  </si>
  <si>
    <t>https://e-docs.es.gov.br/Processo/Protocolo/2021-98S7T</t>
  </si>
  <si>
    <t>PCES x Município de Cachoeiro de Itapemirim</t>
  </si>
  <si>
    <t>Projeto Homem que é Homem - Cachoeiro de Itapemirim</t>
  </si>
  <si>
    <t>Período de 05 anos, a contar de 25/06/2021</t>
  </si>
  <si>
    <t>2021-KBL10</t>
  </si>
  <si>
    <t>https://e-docs.es.gov.br/Processo/Protocolo/2021-KBL10</t>
  </si>
  <si>
    <t>PCES x Município de São Mateus</t>
  </si>
  <si>
    <t>Projeto Homem que é Homem - São Mateus</t>
  </si>
  <si>
    <t>Período de 05 anos, a contar de 06/07/2021</t>
  </si>
  <si>
    <t>2022-ZCJHS</t>
  </si>
  <si>
    <t>https://e-docs.es.gov.br/Processo/Protocolo/2022-ZCJHS</t>
  </si>
  <si>
    <t>PCES x Município de Venda Nova do Imigrante</t>
  </si>
  <si>
    <t>Projeto Homem que é Homem - Venda Nova do Imigrante</t>
  </si>
  <si>
    <t>Período de 05 anos, a contar de 25/11/2022</t>
  </si>
  <si>
    <t>2022-045W3</t>
  </si>
  <si>
    <t>https://e-docs.es.gov.br/Processo/Protocolo/2022-045W3</t>
  </si>
  <si>
    <t>PCES x Município de Conceição do Castelo</t>
  </si>
  <si>
    <t>Projeto Homem que é Homem - Conceição do Castelo</t>
  </si>
  <si>
    <t>Período de 05 anos, a contar de 03/11/2022</t>
  </si>
  <si>
    <t>2021-092F3</t>
  </si>
  <si>
    <t>https://e-docs.es.gov.br/Processo/Protocolo/2021-092F3</t>
  </si>
  <si>
    <t>PCES x Município de Nova Venécia</t>
  </si>
  <si>
    <t>Projeto Homem que é Homem - Nova Venécia</t>
  </si>
  <si>
    <t>Período de 05 anos, a contar de 06/06/2022</t>
  </si>
  <si>
    <t>2022-W67VR</t>
  </si>
  <si>
    <t>https://e-docs.es.gov.br/Processo/Protocolo/2022-W67VR</t>
  </si>
  <si>
    <t>PCES x Município de Montanha</t>
  </si>
  <si>
    <t>Projeto Homem que é Homem - Montanha</t>
  </si>
  <si>
    <t>2022-C9WFN</t>
  </si>
  <si>
    <t>https://e-docs.es.gov.br/Processo/Protocolo/2022-C9WFN</t>
  </si>
  <si>
    <t>PCES x Município de Marataízes</t>
  </si>
  <si>
    <t>Projeto Homem que é Homem - Marataízes</t>
  </si>
  <si>
    <t>Período de 05 anos, a contar de 28/06/2022</t>
  </si>
  <si>
    <t>2022-P54V4</t>
  </si>
  <si>
    <t>https://e-docs.es.gov.br/Processo/Protocolo/2022-P54V4</t>
  </si>
  <si>
    <t>PCES x Município de Linhares</t>
  </si>
  <si>
    <t>Projeto Homem que é Homem - Linhares</t>
  </si>
  <si>
    <t>2021-BVQSW</t>
  </si>
  <si>
    <t>https://e-docs.es.gov.br/Processo/Protocolo/2021-BVQSW</t>
  </si>
  <si>
    <t>PCES x Município de Jaguaré</t>
  </si>
  <si>
    <t>Projeto Homem que é Homem - Jaguaré</t>
  </si>
  <si>
    <t>Período de 05 anos, a contar de 27/05/2022</t>
  </si>
  <si>
    <t>2022-XK9XG</t>
  </si>
  <si>
    <t>https://e-docs.es.gov.br/Processo/Protocolo/2022-XK9XG</t>
  </si>
  <si>
    <t>PCES x Município de Alfredo Chaves</t>
  </si>
  <si>
    <t>Projeto Homem que é Homem - Alfredo Chaves</t>
  </si>
  <si>
    <t>Período de 05 anos, a contar de 05/04/2022</t>
  </si>
  <si>
    <t>2022-WL9H1</t>
  </si>
  <si>
    <t>https://e-docs.es.gov.br/Processo/Protocolo/2022-WL9H1</t>
  </si>
  <si>
    <t>PCES x Município de Presidente Kennedy</t>
  </si>
  <si>
    <t>Projeto Homem que é Homem - Presidente Kennedy</t>
  </si>
  <si>
    <t>Período de 05 anos, a contar de 30/06/2023</t>
  </si>
  <si>
    <t>2023-KJ330</t>
  </si>
  <si>
    <t>https://e-docs.es.gov.br/Processo/Protocolo/2022-KJ330/2023-B580JV</t>
  </si>
  <si>
    <t>PCES x Município de Muqui</t>
  </si>
  <si>
    <t>Projeto Homem que é Homem - Muqui</t>
  </si>
  <si>
    <t>Período de 05 anos, a contar de 29/06/2023</t>
  </si>
  <si>
    <t>2023-6XHVR</t>
  </si>
  <si>
    <t>https://e-docs.es.gov.br/Processo/Protocolo/2023-6XHVR</t>
  </si>
  <si>
    <t>PCES x Município de Aracruz</t>
  </si>
  <si>
    <t>Projeto Homem que é Homem - Aracruz</t>
  </si>
  <si>
    <t>Período de 05 anos, a contar de 29/08/2023</t>
  </si>
  <si>
    <t>2023-WZLWT</t>
  </si>
  <si>
    <t>https://e-docs.es.gov.br/Processo/Protocolo/2023-WZLWT</t>
  </si>
  <si>
    <t>PCES x Município de Santa Maria de Jetibá</t>
  </si>
  <si>
    <t>Projeto Homem que é Homem - Santa Maria de Jetibá</t>
  </si>
  <si>
    <t>Período de 05 anos, a contar de 01/11/2023</t>
  </si>
  <si>
    <t>2023-NP7DP</t>
  </si>
  <si>
    <t>https://e-docs.es.gov.br/Processo/Protocolo/2023-NP7DP</t>
  </si>
  <si>
    <t>PCES x Município de Iconha</t>
  </si>
  <si>
    <t>Projeto Homem que é Homem - Iconha</t>
  </si>
  <si>
    <t>Período de 05 anos, a contar de 19/01/2024</t>
  </si>
  <si>
    <t>2023-5HDM1</t>
  </si>
  <si>
    <t>https://e-docs.es.gov.br/Processo/Protocolo/2023-5HDM1</t>
  </si>
  <si>
    <t>PCES x Município de São Gabriel da Palha</t>
  </si>
  <si>
    <t>Projeto Homem que é Homem - São Gabriel da Palha</t>
  </si>
  <si>
    <t>Período de 05 anos, a contar de 11/01/2024</t>
  </si>
  <si>
    <t>2022-L0G99</t>
  </si>
  <si>
    <t>https://e-docs.es.gov.br/Processo/Protocolo/2022-L0G99</t>
  </si>
  <si>
    <t>PCES x Faculdade Multivix - Cariacica</t>
  </si>
  <si>
    <t>Projeto Homem que é Homem - Faculdade Multivix - Cariacica</t>
  </si>
  <si>
    <t>Período de 12 meses, a contar de 01/08/2023</t>
  </si>
  <si>
    <t>2024-6X6LC</t>
  </si>
  <si>
    <t>https://e-docs.es.gov.br/Processo/Protocolo/2024-6X6LC</t>
  </si>
  <si>
    <t>PCES x Município de Anchieta</t>
  </si>
  <si>
    <t>Projeto Homem que é Homem - Anchieta</t>
  </si>
  <si>
    <t>Período de 05 anos, a contar de 09/08/2025</t>
  </si>
  <si>
    <t>2023-D6N0B</t>
  </si>
  <si>
    <t>https://e-docs.es.gov.br/Processo/Protocolo/2023-D6N0B</t>
  </si>
  <si>
    <t>PCES x Município de Colatina</t>
  </si>
  <si>
    <t>Projeto Homem que é Homem - Colatina</t>
  </si>
  <si>
    <t>Período de 05 anos, a contar de 24/10/2024</t>
  </si>
  <si>
    <t>2025-4VGSH</t>
  </si>
  <si>
    <t>https://e-docs.es.gov.br/Processo/Protocolo/2025-4VGSH</t>
  </si>
  <si>
    <t>PCES x Município de Ponto Belo</t>
  </si>
  <si>
    <t>Projeto Homem que é Homem - Ponto Belo</t>
  </si>
  <si>
    <t>Período de 05 anos, a contar de 21/07/2026</t>
  </si>
  <si>
    <t>2025-0B9KL</t>
  </si>
  <si>
    <t>https://e-docs.es.gov.br/Processo/Protocolo/2025-0B9KL</t>
  </si>
  <si>
    <t>PCES x Município de São Domingos do Norte</t>
  </si>
  <si>
    <t>Projeto Homem que é Homem - São Domingos do Norte</t>
  </si>
  <si>
    <t>Período de 05 anos, a contar de 25/07/2025</t>
  </si>
  <si>
    <t>2023-4HC3P</t>
  </si>
  <si>
    <t>https://e-docs.es.gov.br/Processo/Protocolo/2023-4HC3P</t>
  </si>
  <si>
    <t>PCES x Município de São José do Calçado</t>
  </si>
  <si>
    <t>Projeto Homem que é Homem - São José do Calçado</t>
  </si>
  <si>
    <t>Período de 05 anos, a contar de 18/09/2025</t>
  </si>
  <si>
    <t>2025-CD983</t>
  </si>
  <si>
    <t>https://e-docs.es.gov.br/Processo/Protocolo/2025-CD983</t>
  </si>
  <si>
    <t>Projeto Homem que é Homem - SEJUS</t>
  </si>
  <si>
    <t>Período de 05 anos, a contar de 08/10/2025</t>
  </si>
  <si>
    <t>2023-FJS9G</t>
  </si>
  <si>
    <t>https://e-docs.es.gov.br/Processo/Protocolo/2023-FJS9G</t>
  </si>
  <si>
    <t>PCES x Município de Sooretama</t>
  </si>
  <si>
    <t>Projeto Homem que é Homem - Sooretama</t>
  </si>
  <si>
    <t>Período de 05 anos, a contar de 30/07/2024</t>
  </si>
  <si>
    <t>2025-VFP96</t>
  </si>
  <si>
    <t>https://e-docs.es.gov.br/Processo/Protocolo/2025-VFP96</t>
  </si>
  <si>
    <t>PCES x Município de Vila Velha</t>
  </si>
  <si>
    <t>Projeto Homem que é Homem - Vila Velha</t>
  </si>
  <si>
    <t>Período de 05 anos, a contar de 04/10/2025</t>
  </si>
  <si>
    <t>Total de instrumentos:</t>
  </si>
  <si>
    <t>Vigentes:</t>
  </si>
  <si>
    <t>Encerrados: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</si>
</sst>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i/>
      <sz val="9"/>
      <color rgb="FF595959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u/>
      <sz val="10"/>
      <color rgb="FF0563C1"/>
      <name val="Arial"/>
      <charset val="1"/>
    </font>
    <font>
      <b/>
      <sz val="1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/>
    </xf>
    <xf numFmtId="0" fontId="6" fillId="0" borderId="0" xfId="0" applyFont="1"/>
  </cellXfs>
  <cellStyles count="1">
    <cellStyle name="Normal" xfId="0" builtinId="0"/>
  </cellStyles>
  <dxfs count="2">
    <dxf>
      <fill>
        <patternFill>
          <bgColor rgb="FFC6EFCE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-docs.es.gov.br/Processo/Protocolo/2022-ZCJHS" TargetMode="External"/><Relationship Id="rId18" Type="http://schemas.openxmlformats.org/officeDocument/2006/relationships/hyperlink" Target="https://e-docs.es.gov.br/Processo/Protocolo/2022-P54V4" TargetMode="External"/><Relationship Id="rId26" Type="http://schemas.openxmlformats.org/officeDocument/2006/relationships/hyperlink" Target="https://e-docs.es.gov.br/Processo/Protocolo/2023-5HDM1" TargetMode="External"/><Relationship Id="rId3" Type="http://schemas.openxmlformats.org/officeDocument/2006/relationships/hyperlink" Target="https://e-docs.es.gov.br/Processo/Protocolo/2022-F45FW" TargetMode="External"/><Relationship Id="rId21" Type="http://schemas.openxmlformats.org/officeDocument/2006/relationships/hyperlink" Target="https://e-docs.es.gov.br/Processo/Protocolo/2022-WL9H1" TargetMode="External"/><Relationship Id="rId34" Type="http://schemas.openxmlformats.org/officeDocument/2006/relationships/hyperlink" Target="https://e-docs.es.gov.br/Processo/Protocolo/2023-FJS9G" TargetMode="External"/><Relationship Id="rId7" Type="http://schemas.openxmlformats.org/officeDocument/2006/relationships/hyperlink" Target="https://e-docs.es.gov.br/Processo/Protocolo/2023-J1W0G" TargetMode="External"/><Relationship Id="rId12" Type="http://schemas.openxmlformats.org/officeDocument/2006/relationships/hyperlink" Target="https://e-docs.es.gov.br/Processo/Protocolo/2021-KBL10" TargetMode="External"/><Relationship Id="rId17" Type="http://schemas.openxmlformats.org/officeDocument/2006/relationships/hyperlink" Target="https://e-docs.es.gov.br/Processo/Protocolo/2022-C9WFN" TargetMode="External"/><Relationship Id="rId25" Type="http://schemas.openxmlformats.org/officeDocument/2006/relationships/hyperlink" Target="https://e-docs.es.gov.br/Processo/Protocolo/2023-NP7DP" TargetMode="External"/><Relationship Id="rId33" Type="http://schemas.openxmlformats.org/officeDocument/2006/relationships/hyperlink" Target="https://e-docs.es.gov.br/Processo/Protocolo/2025-CD983" TargetMode="External"/><Relationship Id="rId2" Type="http://schemas.openxmlformats.org/officeDocument/2006/relationships/hyperlink" Target="https://e-docs.es.gov.br/Processo/Protocolo/2022-8TP09" TargetMode="External"/><Relationship Id="rId16" Type="http://schemas.openxmlformats.org/officeDocument/2006/relationships/hyperlink" Target="https://e-docs.es.gov.br/Processo/Protocolo/2022-W67VR" TargetMode="External"/><Relationship Id="rId20" Type="http://schemas.openxmlformats.org/officeDocument/2006/relationships/hyperlink" Target="https://e-docs.es.gov.br/Processo/Protocolo/2022-XK9XG" TargetMode="External"/><Relationship Id="rId29" Type="http://schemas.openxmlformats.org/officeDocument/2006/relationships/hyperlink" Target="https://e-docs.es.gov.br/Processo/Protocolo/2023-D6N0B" TargetMode="External"/><Relationship Id="rId1" Type="http://schemas.openxmlformats.org/officeDocument/2006/relationships/hyperlink" Target="https://e-docs.es.gov.br/Processo/Protocolo/2022-B8PH7" TargetMode="External"/><Relationship Id="rId6" Type="http://schemas.openxmlformats.org/officeDocument/2006/relationships/hyperlink" Target="https://e-docs.es.gov.br/Processo/Protocolo/2020-0J8FQ" TargetMode="External"/><Relationship Id="rId11" Type="http://schemas.openxmlformats.org/officeDocument/2006/relationships/hyperlink" Target="https://e-docs.es.gov.br/Processo/Protocolo/2021-98S7T" TargetMode="External"/><Relationship Id="rId24" Type="http://schemas.openxmlformats.org/officeDocument/2006/relationships/hyperlink" Target="https://e-docs.es.gov.br/Processo/Protocolo/2023-WZLWT" TargetMode="External"/><Relationship Id="rId32" Type="http://schemas.openxmlformats.org/officeDocument/2006/relationships/hyperlink" Target="https://e-docs.es.gov.br/Processo/Protocolo/2023-4HC3P" TargetMode="External"/><Relationship Id="rId5" Type="http://schemas.openxmlformats.org/officeDocument/2006/relationships/hyperlink" Target="https://e-docs.es.gov.br/Processo/Protocolo/2022-SP5GM" TargetMode="External"/><Relationship Id="rId15" Type="http://schemas.openxmlformats.org/officeDocument/2006/relationships/hyperlink" Target="https://e-docs.es.gov.br/Processo/Protocolo/2021-092F3" TargetMode="External"/><Relationship Id="rId23" Type="http://schemas.openxmlformats.org/officeDocument/2006/relationships/hyperlink" Target="https://e-docs.es.gov.br/Processo/Protocolo/2023-6XHVR" TargetMode="External"/><Relationship Id="rId28" Type="http://schemas.openxmlformats.org/officeDocument/2006/relationships/hyperlink" Target="https://e-docs.es.gov.br/Processo/Protocolo/2024-6X6LC" TargetMode="External"/><Relationship Id="rId10" Type="http://schemas.openxmlformats.org/officeDocument/2006/relationships/hyperlink" Target="https://e-docs.es.gov.br/Processo/Protocolo/2022-GR3WH" TargetMode="External"/><Relationship Id="rId19" Type="http://schemas.openxmlformats.org/officeDocument/2006/relationships/hyperlink" Target="https://e-docs.es.gov.br/Processo/Protocolo/2021-BVQSW" TargetMode="External"/><Relationship Id="rId31" Type="http://schemas.openxmlformats.org/officeDocument/2006/relationships/hyperlink" Target="https://e-docs.es.gov.br/Processo/Protocolo/2025-0B9KL" TargetMode="External"/><Relationship Id="rId4" Type="http://schemas.openxmlformats.org/officeDocument/2006/relationships/hyperlink" Target="https://e-docs.es.gov.br/Processo/Protocolo/2022-FS77M" TargetMode="External"/><Relationship Id="rId9" Type="http://schemas.openxmlformats.org/officeDocument/2006/relationships/hyperlink" Target="https://e-docs.es.gov.br/Processo/Protocolo/2024-SK4Z9/2024-J2JMVB" TargetMode="External"/><Relationship Id="rId14" Type="http://schemas.openxmlformats.org/officeDocument/2006/relationships/hyperlink" Target="https://e-docs.es.gov.br/Processo/Protocolo/2022-045W3" TargetMode="External"/><Relationship Id="rId22" Type="http://schemas.openxmlformats.org/officeDocument/2006/relationships/hyperlink" Target="https://e-docs.es.gov.br/Processo/Protocolo/2022-KJ330/2023-B580JV" TargetMode="External"/><Relationship Id="rId27" Type="http://schemas.openxmlformats.org/officeDocument/2006/relationships/hyperlink" Target="https://e-docs.es.gov.br/Processo/Protocolo/2022-L0G99" TargetMode="External"/><Relationship Id="rId30" Type="http://schemas.openxmlformats.org/officeDocument/2006/relationships/hyperlink" Target="https://e-docs.es.gov.br/Processo/Protocolo/2025-4VGSH" TargetMode="External"/><Relationship Id="rId35" Type="http://schemas.openxmlformats.org/officeDocument/2006/relationships/hyperlink" Target="https://e-docs.es.gov.br/Processo/Protocolo/2025-VFP96" TargetMode="External"/><Relationship Id="rId8" Type="http://schemas.openxmlformats.org/officeDocument/2006/relationships/hyperlink" Target="https://e-docs.es.gov.br/Processo/Protocolo/2023-69D0L/2024-06QJ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5" x14ac:dyDescent="0.25"/>
  <cols>
    <col min="1" max="1" width="5" customWidth="1"/>
    <col min="2" max="2" width="13" customWidth="1"/>
    <col min="3" max="3" width="40" customWidth="1"/>
    <col min="4" max="4" width="30" customWidth="1"/>
    <col min="5" max="5" width="50" customWidth="1"/>
    <col min="6" max="6" width="26" customWidth="1"/>
    <col min="7" max="7" width="12" customWidth="1"/>
    <col min="8" max="8" width="10" customWidth="1"/>
    <col min="9" max="10" width="12" customWidth="1"/>
    <col min="11" max="11" width="22.85546875" customWidth="1"/>
  </cols>
  <sheetData>
    <row r="1" spans="1:11" ht="16.5" x14ac:dyDescent="0.25">
      <c r="A1" s="1" t="s">
        <v>0</v>
      </c>
    </row>
    <row r="2" spans="1:11" x14ac:dyDescent="0.25">
      <c r="A2" s="2" t="s">
        <v>1</v>
      </c>
    </row>
    <row r="4" spans="1:11" ht="30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ht="38.25" x14ac:dyDescent="0.25">
      <c r="A5" s="4">
        <v>1</v>
      </c>
      <c r="B5" s="5" t="s">
        <v>13</v>
      </c>
      <c r="C5" s="6" t="s">
        <v>14</v>
      </c>
      <c r="D5" s="7" t="s">
        <v>15</v>
      </c>
      <c r="E5" s="7" t="s">
        <v>16</v>
      </c>
      <c r="F5" s="7" t="s">
        <v>17</v>
      </c>
      <c r="G5" s="8">
        <v>44897</v>
      </c>
      <c r="H5" s="4"/>
      <c r="I5" s="8">
        <v>46358</v>
      </c>
      <c r="J5" s="4" t="str">
        <f t="shared" ref="J5:J39" ca="1" si="0">IF(I5&lt;TODAY(),"Encerrado","Vigente")</f>
        <v>Vigente</v>
      </c>
      <c r="K5" s="5" t="s">
        <v>18</v>
      </c>
    </row>
    <row r="6" spans="1:11" ht="38.25" x14ac:dyDescent="0.25">
      <c r="A6" s="4">
        <v>2</v>
      </c>
      <c r="B6" s="5" t="s">
        <v>19</v>
      </c>
      <c r="C6" s="6" t="s">
        <v>20</v>
      </c>
      <c r="D6" s="7" t="s">
        <v>21</v>
      </c>
      <c r="E6" s="7" t="s">
        <v>22</v>
      </c>
      <c r="F6" s="7" t="s">
        <v>23</v>
      </c>
      <c r="G6" s="8">
        <v>44925</v>
      </c>
      <c r="H6" s="4"/>
      <c r="I6" s="8">
        <v>46387</v>
      </c>
      <c r="J6" s="4" t="str">
        <f t="shared" ca="1" si="0"/>
        <v>Vigente</v>
      </c>
      <c r="K6" s="5" t="s">
        <v>18</v>
      </c>
    </row>
    <row r="7" spans="1:11" ht="38.25" x14ac:dyDescent="0.25">
      <c r="A7" s="4">
        <v>3</v>
      </c>
      <c r="B7" s="5" t="s">
        <v>24</v>
      </c>
      <c r="C7" s="6" t="s">
        <v>25</v>
      </c>
      <c r="D7" s="7" t="s">
        <v>26</v>
      </c>
      <c r="E7" s="7" t="s">
        <v>27</v>
      </c>
      <c r="F7" s="7" t="s">
        <v>28</v>
      </c>
      <c r="G7" s="8">
        <v>44662</v>
      </c>
      <c r="H7" s="4"/>
      <c r="I7" s="8">
        <v>46123</v>
      </c>
      <c r="J7" s="4" t="str">
        <f t="shared" ca="1" si="0"/>
        <v>Encerrado</v>
      </c>
      <c r="K7" s="5" t="s">
        <v>18</v>
      </c>
    </row>
    <row r="8" spans="1:11" ht="38.25" x14ac:dyDescent="0.25">
      <c r="A8" s="4">
        <v>4</v>
      </c>
      <c r="B8" s="5" t="s">
        <v>29</v>
      </c>
      <c r="C8" s="6" t="s">
        <v>30</v>
      </c>
      <c r="D8" s="7" t="s">
        <v>31</v>
      </c>
      <c r="E8" s="7" t="s">
        <v>32</v>
      </c>
      <c r="F8" s="7" t="s">
        <v>33</v>
      </c>
      <c r="G8" s="8">
        <v>44874</v>
      </c>
      <c r="H8" s="4"/>
      <c r="I8" s="8">
        <v>46335</v>
      </c>
      <c r="J8" s="4" t="str">
        <f t="shared" ca="1" si="0"/>
        <v>Vigente</v>
      </c>
      <c r="K8" s="5" t="s">
        <v>18</v>
      </c>
    </row>
    <row r="9" spans="1:11" ht="38.25" x14ac:dyDescent="0.25">
      <c r="A9" s="4">
        <v>5</v>
      </c>
      <c r="B9" s="5" t="s">
        <v>34</v>
      </c>
      <c r="C9" s="6" t="s">
        <v>35</v>
      </c>
      <c r="D9" s="7" t="s">
        <v>36</v>
      </c>
      <c r="E9" s="7" t="s">
        <v>37</v>
      </c>
      <c r="F9" s="7" t="s">
        <v>38</v>
      </c>
      <c r="G9" s="8">
        <v>44652</v>
      </c>
      <c r="H9" s="4"/>
      <c r="I9" s="8">
        <v>46113</v>
      </c>
      <c r="J9" s="4" t="str">
        <f t="shared" ca="1" si="0"/>
        <v>Encerrado</v>
      </c>
      <c r="K9" s="5" t="s">
        <v>18</v>
      </c>
    </row>
    <row r="10" spans="1:11" ht="38.25" x14ac:dyDescent="0.25">
      <c r="A10" s="4">
        <v>6</v>
      </c>
      <c r="B10" s="5" t="s">
        <v>39</v>
      </c>
      <c r="C10" s="6" t="s">
        <v>40</v>
      </c>
      <c r="D10" s="7" t="s">
        <v>41</v>
      </c>
      <c r="E10" s="7" t="s">
        <v>42</v>
      </c>
      <c r="F10" s="7" t="s">
        <v>43</v>
      </c>
      <c r="G10" s="8">
        <v>44995</v>
      </c>
      <c r="H10" s="4"/>
      <c r="I10" s="8">
        <v>46456</v>
      </c>
      <c r="J10" s="4" t="str">
        <f t="shared" ca="1" si="0"/>
        <v>Vigente</v>
      </c>
      <c r="K10" s="5" t="s">
        <v>18</v>
      </c>
    </row>
    <row r="11" spans="1:11" ht="38.25" x14ac:dyDescent="0.25">
      <c r="A11" s="4">
        <v>7</v>
      </c>
      <c r="B11" s="5" t="s">
        <v>44</v>
      </c>
      <c r="C11" s="6" t="s">
        <v>45</v>
      </c>
      <c r="D11" s="7" t="s">
        <v>46</v>
      </c>
      <c r="E11" s="7" t="s">
        <v>47</v>
      </c>
      <c r="F11" s="7" t="s">
        <v>48</v>
      </c>
      <c r="G11" s="8">
        <v>45078</v>
      </c>
      <c r="H11" s="4"/>
      <c r="I11" s="8">
        <v>45230</v>
      </c>
      <c r="J11" s="4" t="str">
        <f t="shared" ca="1" si="0"/>
        <v>Encerrado</v>
      </c>
      <c r="K11" s="5" t="s">
        <v>18</v>
      </c>
    </row>
    <row r="12" spans="1:11" ht="38.25" x14ac:dyDescent="0.25">
      <c r="A12" s="4">
        <v>8</v>
      </c>
      <c r="B12" s="5" t="s">
        <v>49</v>
      </c>
      <c r="C12" s="6" t="s">
        <v>50</v>
      </c>
      <c r="D12" s="7" t="s">
        <v>51</v>
      </c>
      <c r="E12" s="7" t="s">
        <v>52</v>
      </c>
      <c r="F12" s="7" t="s">
        <v>53</v>
      </c>
      <c r="G12" s="8">
        <v>45812</v>
      </c>
      <c r="H12" s="4">
        <v>60</v>
      </c>
      <c r="I12" s="8">
        <f>EDATE(G12,H12)</f>
        <v>47638</v>
      </c>
      <c r="J12" s="4" t="str">
        <f t="shared" ca="1" si="0"/>
        <v>Vigente</v>
      </c>
      <c r="K12" s="5" t="s">
        <v>18</v>
      </c>
    </row>
    <row r="13" spans="1:11" ht="38.25" x14ac:dyDescent="0.25">
      <c r="A13" s="4">
        <v>9</v>
      </c>
      <c r="B13" s="5" t="s">
        <v>54</v>
      </c>
      <c r="C13" s="6" t="s">
        <v>55</v>
      </c>
      <c r="D13" s="7" t="s">
        <v>56</v>
      </c>
      <c r="E13" s="7" t="s">
        <v>57</v>
      </c>
      <c r="F13" s="7" t="s">
        <v>58</v>
      </c>
      <c r="G13" s="8">
        <v>45484</v>
      </c>
      <c r="H13" s="4"/>
      <c r="I13" s="8">
        <v>46387</v>
      </c>
      <c r="J13" s="4" t="str">
        <f t="shared" ca="1" si="0"/>
        <v>Vigente</v>
      </c>
      <c r="K13" s="5" t="s">
        <v>18</v>
      </c>
    </row>
    <row r="14" spans="1:11" ht="38.25" x14ac:dyDescent="0.25">
      <c r="A14" s="4">
        <v>10</v>
      </c>
      <c r="B14" s="5" t="s">
        <v>59</v>
      </c>
      <c r="C14" s="6" t="s">
        <v>60</v>
      </c>
      <c r="D14" s="7" t="s">
        <v>61</v>
      </c>
      <c r="E14" s="7" t="s">
        <v>62</v>
      </c>
      <c r="F14" s="7" t="s">
        <v>63</v>
      </c>
      <c r="G14" s="8">
        <v>44782</v>
      </c>
      <c r="H14" s="4">
        <v>60</v>
      </c>
      <c r="I14" s="8">
        <f t="shared" ref="I14:I39" si="1">EDATE(G14,H14)</f>
        <v>46608</v>
      </c>
      <c r="J14" s="4" t="str">
        <f t="shared" ca="1" si="0"/>
        <v>Vigente</v>
      </c>
      <c r="K14" s="5" t="s">
        <v>18</v>
      </c>
    </row>
    <row r="15" spans="1:11" ht="38.25" x14ac:dyDescent="0.25">
      <c r="A15" s="4">
        <v>11</v>
      </c>
      <c r="B15" s="5" t="s">
        <v>64</v>
      </c>
      <c r="C15" s="6" t="s">
        <v>65</v>
      </c>
      <c r="D15" s="7" t="s">
        <v>66</v>
      </c>
      <c r="E15" s="7" t="s">
        <v>67</v>
      </c>
      <c r="F15" s="7" t="s">
        <v>68</v>
      </c>
      <c r="G15" s="8">
        <v>44372</v>
      </c>
      <c r="H15" s="4">
        <v>60</v>
      </c>
      <c r="I15" s="8">
        <f t="shared" si="1"/>
        <v>46198</v>
      </c>
      <c r="J15" s="4" t="str">
        <f t="shared" ca="1" si="0"/>
        <v>Encerrado</v>
      </c>
      <c r="K15" s="5" t="s">
        <v>18</v>
      </c>
    </row>
    <row r="16" spans="1:11" ht="38.25" x14ac:dyDescent="0.25">
      <c r="A16" s="4">
        <v>12</v>
      </c>
      <c r="B16" s="5" t="s">
        <v>69</v>
      </c>
      <c r="C16" s="6" t="s">
        <v>70</v>
      </c>
      <c r="D16" s="7" t="s">
        <v>71</v>
      </c>
      <c r="E16" s="7" t="s">
        <v>72</v>
      </c>
      <c r="F16" s="7" t="s">
        <v>73</v>
      </c>
      <c r="G16" s="8">
        <v>44383</v>
      </c>
      <c r="H16" s="4">
        <v>60</v>
      </c>
      <c r="I16" s="8">
        <f t="shared" si="1"/>
        <v>46209</v>
      </c>
      <c r="J16" s="4" t="str">
        <f t="shared" ca="1" si="0"/>
        <v>Encerrado</v>
      </c>
      <c r="K16" s="5" t="s">
        <v>18</v>
      </c>
    </row>
    <row r="17" spans="1:11" ht="38.25" x14ac:dyDescent="0.25">
      <c r="A17" s="4">
        <v>13</v>
      </c>
      <c r="B17" s="5" t="s">
        <v>74</v>
      </c>
      <c r="C17" s="6" t="s">
        <v>75</v>
      </c>
      <c r="D17" s="7" t="s">
        <v>76</v>
      </c>
      <c r="E17" s="7" t="s">
        <v>77</v>
      </c>
      <c r="F17" s="7" t="s">
        <v>78</v>
      </c>
      <c r="G17" s="8">
        <v>44890</v>
      </c>
      <c r="H17" s="4">
        <v>60</v>
      </c>
      <c r="I17" s="8">
        <f t="shared" si="1"/>
        <v>46716</v>
      </c>
      <c r="J17" s="4" t="str">
        <f t="shared" ca="1" si="0"/>
        <v>Vigente</v>
      </c>
      <c r="K17" s="5" t="s">
        <v>18</v>
      </c>
    </row>
    <row r="18" spans="1:11" ht="38.25" x14ac:dyDescent="0.25">
      <c r="A18" s="4">
        <v>14</v>
      </c>
      <c r="B18" s="5" t="s">
        <v>79</v>
      </c>
      <c r="C18" s="6" t="s">
        <v>80</v>
      </c>
      <c r="D18" s="7" t="s">
        <v>81</v>
      </c>
      <c r="E18" s="7" t="s">
        <v>82</v>
      </c>
      <c r="F18" s="7" t="s">
        <v>83</v>
      </c>
      <c r="G18" s="8">
        <v>44868</v>
      </c>
      <c r="H18" s="4">
        <v>60</v>
      </c>
      <c r="I18" s="8">
        <f t="shared" si="1"/>
        <v>46694</v>
      </c>
      <c r="J18" s="4" t="str">
        <f t="shared" ca="1" si="0"/>
        <v>Vigente</v>
      </c>
      <c r="K18" s="5" t="s">
        <v>18</v>
      </c>
    </row>
    <row r="19" spans="1:11" ht="38.25" x14ac:dyDescent="0.25">
      <c r="A19" s="4">
        <v>15</v>
      </c>
      <c r="B19" s="5" t="s">
        <v>84</v>
      </c>
      <c r="C19" s="6" t="s">
        <v>85</v>
      </c>
      <c r="D19" s="7" t="s">
        <v>86</v>
      </c>
      <c r="E19" s="7" t="s">
        <v>87</v>
      </c>
      <c r="F19" s="7" t="s">
        <v>88</v>
      </c>
      <c r="G19" s="8">
        <v>44718</v>
      </c>
      <c r="H19" s="4">
        <v>60</v>
      </c>
      <c r="I19" s="8">
        <f t="shared" si="1"/>
        <v>46544</v>
      </c>
      <c r="J19" s="4" t="str">
        <f t="shared" ca="1" si="0"/>
        <v>Vigente</v>
      </c>
      <c r="K19" s="5" t="s">
        <v>18</v>
      </c>
    </row>
    <row r="20" spans="1:11" ht="38.25" x14ac:dyDescent="0.25">
      <c r="A20" s="4">
        <v>16</v>
      </c>
      <c r="B20" s="5" t="s">
        <v>89</v>
      </c>
      <c r="C20" s="6" t="s">
        <v>90</v>
      </c>
      <c r="D20" s="7" t="s">
        <v>91</v>
      </c>
      <c r="E20" s="7" t="s">
        <v>92</v>
      </c>
      <c r="F20" s="7" t="s">
        <v>88</v>
      </c>
      <c r="G20" s="8">
        <v>44718</v>
      </c>
      <c r="H20" s="4">
        <v>60</v>
      </c>
      <c r="I20" s="8">
        <f t="shared" si="1"/>
        <v>46544</v>
      </c>
      <c r="J20" s="4" t="str">
        <f t="shared" ca="1" si="0"/>
        <v>Vigente</v>
      </c>
      <c r="K20" s="5" t="s">
        <v>18</v>
      </c>
    </row>
    <row r="21" spans="1:11" ht="38.25" x14ac:dyDescent="0.25">
      <c r="A21" s="4">
        <v>17</v>
      </c>
      <c r="B21" s="5" t="s">
        <v>93</v>
      </c>
      <c r="C21" s="6" t="s">
        <v>94</v>
      </c>
      <c r="D21" s="7" t="s">
        <v>95</v>
      </c>
      <c r="E21" s="7" t="s">
        <v>96</v>
      </c>
      <c r="F21" s="7" t="s">
        <v>97</v>
      </c>
      <c r="G21" s="8">
        <v>44740</v>
      </c>
      <c r="H21" s="4">
        <v>60</v>
      </c>
      <c r="I21" s="8">
        <f t="shared" si="1"/>
        <v>46566</v>
      </c>
      <c r="J21" s="4" t="str">
        <f t="shared" ca="1" si="0"/>
        <v>Vigente</v>
      </c>
      <c r="K21" s="5" t="s">
        <v>18</v>
      </c>
    </row>
    <row r="22" spans="1:11" ht="38.25" x14ac:dyDescent="0.25">
      <c r="A22" s="4">
        <v>18</v>
      </c>
      <c r="B22" s="5" t="s">
        <v>98</v>
      </c>
      <c r="C22" s="6" t="s">
        <v>99</v>
      </c>
      <c r="D22" s="7" t="s">
        <v>100</v>
      </c>
      <c r="E22" s="7" t="s">
        <v>101</v>
      </c>
      <c r="F22" s="7" t="s">
        <v>68</v>
      </c>
      <c r="G22" s="8">
        <v>44372</v>
      </c>
      <c r="H22" s="4">
        <v>60</v>
      </c>
      <c r="I22" s="8">
        <f t="shared" si="1"/>
        <v>46198</v>
      </c>
      <c r="J22" s="4" t="str">
        <f t="shared" ca="1" si="0"/>
        <v>Encerrado</v>
      </c>
      <c r="K22" s="5" t="s">
        <v>18</v>
      </c>
    </row>
    <row r="23" spans="1:11" ht="38.25" x14ac:dyDescent="0.25">
      <c r="A23" s="4">
        <v>19</v>
      </c>
      <c r="B23" s="5" t="s">
        <v>102</v>
      </c>
      <c r="C23" s="6" t="s">
        <v>103</v>
      </c>
      <c r="D23" s="7" t="s">
        <v>104</v>
      </c>
      <c r="E23" s="7" t="s">
        <v>105</v>
      </c>
      <c r="F23" s="7" t="s">
        <v>106</v>
      </c>
      <c r="G23" s="8">
        <v>44708</v>
      </c>
      <c r="H23" s="4">
        <v>60</v>
      </c>
      <c r="I23" s="8">
        <f t="shared" si="1"/>
        <v>46534</v>
      </c>
      <c r="J23" s="4" t="str">
        <f t="shared" ca="1" si="0"/>
        <v>Vigente</v>
      </c>
      <c r="K23" s="5" t="s">
        <v>18</v>
      </c>
    </row>
    <row r="24" spans="1:11" ht="38.25" x14ac:dyDescent="0.25">
      <c r="A24" s="4">
        <v>20</v>
      </c>
      <c r="B24" s="5" t="s">
        <v>107</v>
      </c>
      <c r="C24" s="6" t="s">
        <v>108</v>
      </c>
      <c r="D24" s="7" t="s">
        <v>109</v>
      </c>
      <c r="E24" s="7" t="s">
        <v>110</v>
      </c>
      <c r="F24" s="7" t="s">
        <v>111</v>
      </c>
      <c r="G24" s="8">
        <v>44656</v>
      </c>
      <c r="H24" s="4">
        <v>60</v>
      </c>
      <c r="I24" s="8">
        <f t="shared" si="1"/>
        <v>46482</v>
      </c>
      <c r="J24" s="4" t="str">
        <f t="shared" ca="1" si="0"/>
        <v>Vigente</v>
      </c>
      <c r="K24" s="5" t="s">
        <v>18</v>
      </c>
    </row>
    <row r="25" spans="1:11" ht="38.25" x14ac:dyDescent="0.25">
      <c r="A25" s="4">
        <v>21</v>
      </c>
      <c r="B25" s="5" t="s">
        <v>112</v>
      </c>
      <c r="C25" s="6" t="s">
        <v>113</v>
      </c>
      <c r="D25" s="7" t="s">
        <v>114</v>
      </c>
      <c r="E25" s="7" t="s">
        <v>115</v>
      </c>
      <c r="F25" s="7" t="s">
        <v>116</v>
      </c>
      <c r="G25" s="8">
        <v>45107</v>
      </c>
      <c r="H25" s="4">
        <v>60</v>
      </c>
      <c r="I25" s="8">
        <f t="shared" si="1"/>
        <v>46934</v>
      </c>
      <c r="J25" s="4" t="str">
        <f t="shared" ca="1" si="0"/>
        <v>Vigente</v>
      </c>
      <c r="K25" s="5" t="s">
        <v>18</v>
      </c>
    </row>
    <row r="26" spans="1:11" ht="38.25" x14ac:dyDescent="0.25">
      <c r="A26" s="4">
        <v>22</v>
      </c>
      <c r="B26" s="5" t="s">
        <v>117</v>
      </c>
      <c r="C26" s="6" t="s">
        <v>118</v>
      </c>
      <c r="D26" s="7" t="s">
        <v>119</v>
      </c>
      <c r="E26" s="7" t="s">
        <v>120</v>
      </c>
      <c r="F26" s="7" t="s">
        <v>121</v>
      </c>
      <c r="G26" s="8">
        <v>45106</v>
      </c>
      <c r="H26" s="4">
        <v>60</v>
      </c>
      <c r="I26" s="8">
        <f t="shared" si="1"/>
        <v>46933</v>
      </c>
      <c r="J26" s="4" t="str">
        <f t="shared" ca="1" si="0"/>
        <v>Vigente</v>
      </c>
      <c r="K26" s="5" t="s">
        <v>18</v>
      </c>
    </row>
    <row r="27" spans="1:11" ht="38.25" x14ac:dyDescent="0.25">
      <c r="A27" s="4">
        <v>23</v>
      </c>
      <c r="B27" s="5" t="s">
        <v>122</v>
      </c>
      <c r="C27" s="6" t="s">
        <v>123</v>
      </c>
      <c r="D27" s="7" t="s">
        <v>124</v>
      </c>
      <c r="E27" s="7" t="s">
        <v>125</v>
      </c>
      <c r="F27" s="7" t="s">
        <v>126</v>
      </c>
      <c r="G27" s="8">
        <v>45167</v>
      </c>
      <c r="H27" s="4">
        <v>60</v>
      </c>
      <c r="I27" s="8">
        <f t="shared" si="1"/>
        <v>46994</v>
      </c>
      <c r="J27" s="4" t="str">
        <f t="shared" ca="1" si="0"/>
        <v>Vigente</v>
      </c>
      <c r="K27" s="5" t="s">
        <v>18</v>
      </c>
    </row>
    <row r="28" spans="1:11" ht="38.25" x14ac:dyDescent="0.25">
      <c r="A28" s="4">
        <v>24</v>
      </c>
      <c r="B28" s="5" t="s">
        <v>127</v>
      </c>
      <c r="C28" s="6" t="s">
        <v>128</v>
      </c>
      <c r="D28" s="7" t="s">
        <v>129</v>
      </c>
      <c r="E28" s="7" t="s">
        <v>130</v>
      </c>
      <c r="F28" s="7" t="s">
        <v>131</v>
      </c>
      <c r="G28" s="8">
        <v>45231</v>
      </c>
      <c r="H28" s="4">
        <v>60</v>
      </c>
      <c r="I28" s="8">
        <f t="shared" si="1"/>
        <v>47058</v>
      </c>
      <c r="J28" s="4" t="str">
        <f t="shared" ca="1" si="0"/>
        <v>Vigente</v>
      </c>
      <c r="K28" s="5" t="s">
        <v>18</v>
      </c>
    </row>
    <row r="29" spans="1:11" ht="38.25" x14ac:dyDescent="0.25">
      <c r="A29" s="4">
        <v>25</v>
      </c>
      <c r="B29" s="5" t="s">
        <v>132</v>
      </c>
      <c r="C29" s="6" t="s">
        <v>133</v>
      </c>
      <c r="D29" s="7" t="s">
        <v>134</v>
      </c>
      <c r="E29" s="7" t="s">
        <v>135</v>
      </c>
      <c r="F29" s="7" t="s">
        <v>136</v>
      </c>
      <c r="G29" s="8">
        <v>45310</v>
      </c>
      <c r="H29" s="4">
        <v>60</v>
      </c>
      <c r="I29" s="8">
        <f t="shared" si="1"/>
        <v>47137</v>
      </c>
      <c r="J29" s="4" t="str">
        <f t="shared" ca="1" si="0"/>
        <v>Vigente</v>
      </c>
      <c r="K29" s="5" t="s">
        <v>18</v>
      </c>
    </row>
    <row r="30" spans="1:11" ht="38.25" x14ac:dyDescent="0.25">
      <c r="A30" s="4">
        <v>26</v>
      </c>
      <c r="B30" s="5" t="s">
        <v>137</v>
      </c>
      <c r="C30" s="6" t="s">
        <v>138</v>
      </c>
      <c r="D30" s="7" t="s">
        <v>139</v>
      </c>
      <c r="E30" s="7" t="s">
        <v>140</v>
      </c>
      <c r="F30" s="7" t="s">
        <v>141</v>
      </c>
      <c r="G30" s="8">
        <v>45302</v>
      </c>
      <c r="H30" s="4">
        <v>60</v>
      </c>
      <c r="I30" s="8">
        <f t="shared" si="1"/>
        <v>47129</v>
      </c>
      <c r="J30" s="4" t="str">
        <f t="shared" ca="1" si="0"/>
        <v>Vigente</v>
      </c>
      <c r="K30" s="5" t="s">
        <v>18</v>
      </c>
    </row>
    <row r="31" spans="1:11" ht="38.25" x14ac:dyDescent="0.25">
      <c r="A31" s="4">
        <v>27</v>
      </c>
      <c r="B31" s="5" t="s">
        <v>142</v>
      </c>
      <c r="C31" s="6" t="s">
        <v>143</v>
      </c>
      <c r="D31" s="7" t="s">
        <v>144</v>
      </c>
      <c r="E31" s="7" t="s">
        <v>145</v>
      </c>
      <c r="F31" s="7" t="s">
        <v>146</v>
      </c>
      <c r="G31" s="8">
        <v>45139</v>
      </c>
      <c r="H31" s="4">
        <v>12</v>
      </c>
      <c r="I31" s="8">
        <f t="shared" si="1"/>
        <v>45505</v>
      </c>
      <c r="J31" s="4" t="str">
        <f t="shared" ca="1" si="0"/>
        <v>Encerrado</v>
      </c>
      <c r="K31" s="5" t="s">
        <v>18</v>
      </c>
    </row>
    <row r="32" spans="1:11" ht="38.25" x14ac:dyDescent="0.25">
      <c r="A32" s="4">
        <v>28</v>
      </c>
      <c r="B32" s="5" t="s">
        <v>147</v>
      </c>
      <c r="C32" s="6" t="s">
        <v>148</v>
      </c>
      <c r="D32" s="7" t="s">
        <v>149</v>
      </c>
      <c r="E32" s="7" t="s">
        <v>150</v>
      </c>
      <c r="F32" s="7" t="s">
        <v>151</v>
      </c>
      <c r="G32" s="8">
        <v>45878</v>
      </c>
      <c r="H32" s="4">
        <v>60</v>
      </c>
      <c r="I32" s="8">
        <f t="shared" si="1"/>
        <v>47704</v>
      </c>
      <c r="J32" s="4" t="str">
        <f t="shared" ca="1" si="0"/>
        <v>Vigente</v>
      </c>
      <c r="K32" s="5" t="s">
        <v>18</v>
      </c>
    </row>
    <row r="33" spans="1:11" ht="38.25" x14ac:dyDescent="0.25">
      <c r="A33" s="4">
        <v>29</v>
      </c>
      <c r="B33" s="5" t="s">
        <v>152</v>
      </c>
      <c r="C33" s="6" t="s">
        <v>153</v>
      </c>
      <c r="D33" s="7" t="s">
        <v>154</v>
      </c>
      <c r="E33" s="7" t="s">
        <v>155</v>
      </c>
      <c r="F33" s="7" t="s">
        <v>156</v>
      </c>
      <c r="G33" s="8">
        <v>45589</v>
      </c>
      <c r="H33" s="4">
        <v>60</v>
      </c>
      <c r="I33" s="8">
        <f t="shared" si="1"/>
        <v>47415</v>
      </c>
      <c r="J33" s="4" t="str">
        <f t="shared" ca="1" si="0"/>
        <v>Vigente</v>
      </c>
      <c r="K33" s="5" t="s">
        <v>18</v>
      </c>
    </row>
    <row r="34" spans="1:11" ht="38.25" x14ac:dyDescent="0.25">
      <c r="A34" s="4">
        <v>30</v>
      </c>
      <c r="B34" s="5" t="s">
        <v>157</v>
      </c>
      <c r="C34" s="6" t="s">
        <v>158</v>
      </c>
      <c r="D34" s="7" t="s">
        <v>159</v>
      </c>
      <c r="E34" s="7" t="s">
        <v>160</v>
      </c>
      <c r="F34" s="7" t="s">
        <v>161</v>
      </c>
      <c r="G34" s="8">
        <v>46224</v>
      </c>
      <c r="H34" s="4">
        <v>60</v>
      </c>
      <c r="I34" s="8">
        <f t="shared" si="1"/>
        <v>48050</v>
      </c>
      <c r="J34" s="4" t="str">
        <f t="shared" ca="1" si="0"/>
        <v>Vigente</v>
      </c>
      <c r="K34" s="5" t="s">
        <v>18</v>
      </c>
    </row>
    <row r="35" spans="1:11" ht="38.25" x14ac:dyDescent="0.25">
      <c r="A35" s="4">
        <v>31</v>
      </c>
      <c r="B35" s="5" t="s">
        <v>162</v>
      </c>
      <c r="C35" s="6" t="s">
        <v>163</v>
      </c>
      <c r="D35" s="7" t="s">
        <v>164</v>
      </c>
      <c r="E35" s="7" t="s">
        <v>165</v>
      </c>
      <c r="F35" s="7" t="s">
        <v>166</v>
      </c>
      <c r="G35" s="8">
        <v>45863</v>
      </c>
      <c r="H35" s="4">
        <v>60</v>
      </c>
      <c r="I35" s="8">
        <f t="shared" si="1"/>
        <v>47689</v>
      </c>
      <c r="J35" s="4" t="str">
        <f t="shared" ca="1" si="0"/>
        <v>Vigente</v>
      </c>
      <c r="K35" s="5" t="s">
        <v>18</v>
      </c>
    </row>
    <row r="36" spans="1:11" ht="38.25" x14ac:dyDescent="0.25">
      <c r="A36" s="4">
        <v>32</v>
      </c>
      <c r="B36" s="5" t="s">
        <v>167</v>
      </c>
      <c r="C36" s="6" t="s">
        <v>168</v>
      </c>
      <c r="D36" s="7" t="s">
        <v>169</v>
      </c>
      <c r="E36" s="7" t="s">
        <v>170</v>
      </c>
      <c r="F36" s="7" t="s">
        <v>171</v>
      </c>
      <c r="G36" s="8">
        <v>45918</v>
      </c>
      <c r="H36" s="4">
        <v>60</v>
      </c>
      <c r="I36" s="8">
        <f t="shared" si="1"/>
        <v>47744</v>
      </c>
      <c r="J36" s="4" t="str">
        <f t="shared" ca="1" si="0"/>
        <v>Vigente</v>
      </c>
      <c r="K36" s="5" t="s">
        <v>18</v>
      </c>
    </row>
    <row r="37" spans="1:11" ht="38.25" x14ac:dyDescent="0.25">
      <c r="A37" s="4">
        <v>33</v>
      </c>
      <c r="B37" s="5" t="s">
        <v>172</v>
      </c>
      <c r="C37" s="6" t="s">
        <v>173</v>
      </c>
      <c r="D37" s="7" t="s">
        <v>46</v>
      </c>
      <c r="E37" s="7" t="s">
        <v>174</v>
      </c>
      <c r="F37" s="7" t="s">
        <v>175</v>
      </c>
      <c r="G37" s="8">
        <v>45938</v>
      </c>
      <c r="H37" s="4">
        <v>60</v>
      </c>
      <c r="I37" s="8">
        <f t="shared" si="1"/>
        <v>47764</v>
      </c>
      <c r="J37" s="4" t="str">
        <f t="shared" ca="1" si="0"/>
        <v>Vigente</v>
      </c>
      <c r="K37" s="5" t="s">
        <v>18</v>
      </c>
    </row>
    <row r="38" spans="1:11" ht="38.25" x14ac:dyDescent="0.25">
      <c r="A38" s="4">
        <v>34</v>
      </c>
      <c r="B38" s="5" t="s">
        <v>176</v>
      </c>
      <c r="C38" s="6" t="s">
        <v>177</v>
      </c>
      <c r="D38" s="7" t="s">
        <v>178</v>
      </c>
      <c r="E38" s="7" t="s">
        <v>179</v>
      </c>
      <c r="F38" s="7" t="s">
        <v>180</v>
      </c>
      <c r="G38" s="8">
        <v>45503</v>
      </c>
      <c r="H38" s="4">
        <v>60</v>
      </c>
      <c r="I38" s="8">
        <f t="shared" si="1"/>
        <v>47329</v>
      </c>
      <c r="J38" s="4" t="str">
        <f t="shared" ca="1" si="0"/>
        <v>Vigente</v>
      </c>
      <c r="K38" s="5" t="s">
        <v>18</v>
      </c>
    </row>
    <row r="39" spans="1:11" ht="38.25" x14ac:dyDescent="0.25">
      <c r="A39" s="4">
        <v>35</v>
      </c>
      <c r="B39" s="5" t="s">
        <v>181</v>
      </c>
      <c r="C39" s="6" t="s">
        <v>182</v>
      </c>
      <c r="D39" s="7" t="s">
        <v>183</v>
      </c>
      <c r="E39" s="7" t="s">
        <v>184</v>
      </c>
      <c r="F39" s="7" t="s">
        <v>185</v>
      </c>
      <c r="G39" s="8">
        <v>45934</v>
      </c>
      <c r="H39" s="4">
        <v>60</v>
      </c>
      <c r="I39" s="8">
        <f t="shared" si="1"/>
        <v>47760</v>
      </c>
      <c r="J39" s="4" t="str">
        <f t="shared" ca="1" si="0"/>
        <v>Vigente</v>
      </c>
      <c r="K39" s="5" t="s">
        <v>18</v>
      </c>
    </row>
    <row r="41" spans="1:11" x14ac:dyDescent="0.25">
      <c r="A41" s="9" t="s">
        <v>186</v>
      </c>
      <c r="D41" s="9">
        <f>COUNTA(B5:B39)</f>
        <v>35</v>
      </c>
    </row>
    <row r="42" spans="1:11" x14ac:dyDescent="0.25">
      <c r="A42" s="9" t="s">
        <v>187</v>
      </c>
      <c r="D42" s="9">
        <f ca="1">COUNTIF(J5:J39,"Vigente")</f>
        <v>28</v>
      </c>
    </row>
    <row r="43" spans="1:11" x14ac:dyDescent="0.25">
      <c r="A43" s="9" t="s">
        <v>188</v>
      </c>
      <c r="D43" s="9">
        <f ca="1">COUNTIF(J5:J39,"Encerrado")</f>
        <v>7</v>
      </c>
    </row>
  </sheetData>
  <autoFilter ref="A4:K39" xr:uid="{00000000-0009-0000-0000-000000000000}"/>
  <conditionalFormatting sqref="J5:J39">
    <cfRule type="cellIs" dxfId="1" priority="2" operator="equal">
      <formula>"Encerrado"</formula>
    </cfRule>
    <cfRule type="cellIs" dxfId="0" priority="3" operator="equal">
      <formula>"Vigente"</formula>
    </cfRule>
  </conditionalFormatting>
  <hyperlinks>
    <hyperlink ref="C5" r:id="rId1" xr:uid="{00000000-0004-0000-0000-000000000000}"/>
    <hyperlink ref="C6" r:id="rId2" xr:uid="{00000000-0004-0000-0000-000001000000}"/>
    <hyperlink ref="C7" r:id="rId3" xr:uid="{00000000-0004-0000-0000-000002000000}"/>
    <hyperlink ref="C8" r:id="rId4" xr:uid="{00000000-0004-0000-0000-000003000000}"/>
    <hyperlink ref="C9" r:id="rId5" xr:uid="{00000000-0004-0000-0000-000004000000}"/>
    <hyperlink ref="C10" r:id="rId6" xr:uid="{00000000-0004-0000-0000-000005000000}"/>
    <hyperlink ref="C11" r:id="rId7" xr:uid="{00000000-0004-0000-0000-000006000000}"/>
    <hyperlink ref="C12" r:id="rId8" xr:uid="{00000000-0004-0000-0000-000007000000}"/>
    <hyperlink ref="C13" r:id="rId9" xr:uid="{00000000-0004-0000-0000-000008000000}"/>
    <hyperlink ref="C14" r:id="rId10" xr:uid="{00000000-0004-0000-0000-000009000000}"/>
    <hyperlink ref="C15" r:id="rId11" xr:uid="{00000000-0004-0000-0000-00000A000000}"/>
    <hyperlink ref="C16" r:id="rId12" xr:uid="{00000000-0004-0000-0000-00000B000000}"/>
    <hyperlink ref="C17" r:id="rId13" xr:uid="{00000000-0004-0000-0000-00000C000000}"/>
    <hyperlink ref="C18" r:id="rId14" xr:uid="{00000000-0004-0000-0000-00000D000000}"/>
    <hyperlink ref="C19" r:id="rId15" xr:uid="{00000000-0004-0000-0000-00000E000000}"/>
    <hyperlink ref="C20" r:id="rId16" xr:uid="{00000000-0004-0000-0000-00000F000000}"/>
    <hyperlink ref="C21" r:id="rId17" xr:uid="{00000000-0004-0000-0000-000010000000}"/>
    <hyperlink ref="C22" r:id="rId18" xr:uid="{00000000-0004-0000-0000-000011000000}"/>
    <hyperlink ref="C23" r:id="rId19" xr:uid="{00000000-0004-0000-0000-000012000000}"/>
    <hyperlink ref="C24" r:id="rId20" xr:uid="{00000000-0004-0000-0000-000013000000}"/>
    <hyperlink ref="C25" r:id="rId21" xr:uid="{00000000-0004-0000-0000-000014000000}"/>
    <hyperlink ref="C26" r:id="rId22" xr:uid="{00000000-0004-0000-0000-000015000000}"/>
    <hyperlink ref="C27" r:id="rId23" xr:uid="{00000000-0004-0000-0000-000016000000}"/>
    <hyperlink ref="C28" r:id="rId24" xr:uid="{00000000-0004-0000-0000-000017000000}"/>
    <hyperlink ref="C29" r:id="rId25" xr:uid="{00000000-0004-0000-0000-000018000000}"/>
    <hyperlink ref="C30" r:id="rId26" xr:uid="{00000000-0004-0000-0000-000019000000}"/>
    <hyperlink ref="C31" r:id="rId27" xr:uid="{00000000-0004-0000-0000-00001A000000}"/>
    <hyperlink ref="C32" r:id="rId28" xr:uid="{00000000-0004-0000-0000-00001B000000}"/>
    <hyperlink ref="C33" r:id="rId29" xr:uid="{00000000-0004-0000-0000-00001C000000}"/>
    <hyperlink ref="C34" r:id="rId30" xr:uid="{00000000-0004-0000-0000-00001D000000}"/>
    <hyperlink ref="C35" r:id="rId31" xr:uid="{00000000-0004-0000-0000-00001E000000}"/>
    <hyperlink ref="C36" r:id="rId32" xr:uid="{00000000-0004-0000-0000-00001F000000}"/>
    <hyperlink ref="C37" r:id="rId33" xr:uid="{00000000-0004-0000-0000-000020000000}"/>
    <hyperlink ref="C38" r:id="rId34" xr:uid="{00000000-0004-0000-0000-000021000000}"/>
    <hyperlink ref="C39" r:id="rId35" xr:uid="{00000000-0004-0000-0000-000022000000}"/>
  </hyperlink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Convênios PCES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Divisão de Inteligência</cp:lastModifiedBy>
  <cp:revision>0</cp:revision>
  <dcterms:created xsi:type="dcterms:W3CDTF">2026-09-22T16:52:12Z</dcterms:created>
  <dcterms:modified xsi:type="dcterms:W3CDTF">2026-09-22T16:56:03Z</dcterms:modified>
  <dc:language>en-US</dc:language>
</cp:coreProperties>
</file>